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90" windowWidth="19200" windowHeight="11640" activeTab="1"/>
  </bookViews>
  <sheets>
    <sheet name="Balance sheet" sheetId="1" r:id="rId1"/>
    <sheet name="Income Statement" sheetId="3" r:id="rId2"/>
    <sheet name="Cash flow" sheetId="5" r:id="rId3"/>
  </sheets>
  <calcPr calcId="144525"/>
</workbook>
</file>

<file path=xl/calcChain.xml><?xml version="1.0" encoding="utf-8"?>
<calcChain xmlns="http://schemas.openxmlformats.org/spreadsheetml/2006/main">
  <c r="C33" i="3" l="1"/>
  <c r="B14" i="3"/>
  <c r="B10" i="3"/>
  <c r="C83" i="1"/>
  <c r="B83" i="1"/>
  <c r="B82" i="1" s="1"/>
  <c r="C82" i="1"/>
  <c r="C89" i="1"/>
  <c r="B89" i="1"/>
  <c r="C84" i="1"/>
  <c r="B84" i="1"/>
  <c r="C57" i="1"/>
  <c r="B57" i="1"/>
  <c r="C52" i="1"/>
  <c r="C50" i="1" s="1"/>
  <c r="B52" i="1"/>
  <c r="B50" i="1"/>
  <c r="C47" i="1"/>
  <c r="B47" i="1"/>
  <c r="C44" i="1"/>
  <c r="B44" i="1"/>
  <c r="C41" i="1"/>
  <c r="B41" i="1"/>
  <c r="C40" i="1" l="1"/>
  <c r="B40" i="1"/>
</calcChain>
</file>

<file path=xl/sharedStrings.xml><?xml version="1.0" encoding="utf-8"?>
<sst xmlns="http://schemas.openxmlformats.org/spreadsheetml/2006/main" count="217" uniqueCount="196">
  <si>
    <t>VIETNAM NATIONAL REINSURANCE CORPORATION</t>
  </si>
  <si>
    <t>FINANCIAL STATEMENTS</t>
  </si>
  <si>
    <t>Address: 141 Le Duan, Hoan Kiem, Ha Noi</t>
  </si>
  <si>
    <t>Quarter 1/2018</t>
  </si>
  <si>
    <t>Tel:02439422354</t>
  </si>
  <si>
    <t>CONSOLIDATED CASHFLOW STATEMENT</t>
  </si>
  <si>
    <t>(Direct method)</t>
  </si>
  <si>
    <t>From 01/1/2018 to 31/03/2018</t>
  </si>
  <si>
    <t>Unit: VND</t>
  </si>
  <si>
    <t>Items</t>
  </si>
  <si>
    <t>Quarter I/2017</t>
  </si>
  <si>
    <t>Quarter I/2018</t>
  </si>
  <si>
    <t>I. Cash flows from operating activities</t>
  </si>
  <si>
    <t>1. Receipts from inward and outward reinsurance activities</t>
  </si>
  <si>
    <t>99,337,312,590</t>
  </si>
  <si>
    <t>129,980,652,724</t>
  </si>
  <si>
    <t>2. Payments for inward and outward reinsurance activities</t>
  </si>
  <si>
    <t>(73,707,635,589)</t>
  </si>
  <si>
    <t>(74,253,193,775)</t>
  </si>
  <si>
    <t>3. Payments to employees</t>
  </si>
  <si>
    <t>(13,651,252,879)</t>
  </si>
  <si>
    <t>(14,247,681,956)</t>
  </si>
  <si>
    <t>4. Payments for corporate income tax</t>
  </si>
  <si>
    <t>(8,481,661,351)</t>
  </si>
  <si>
    <t>(4,625,274,679)</t>
  </si>
  <si>
    <t>5. Receipts from other activities</t>
  </si>
  <si>
    <t>2,758,046,898</t>
  </si>
  <si>
    <t>169,950,861</t>
  </si>
  <si>
    <t>6. Payments for other activities</t>
  </si>
  <si>
    <t>(14,507,551,448)</t>
  </si>
  <si>
    <t>(9,401,957,285)</t>
  </si>
  <si>
    <t>Net cash generated by operating activities</t>
  </si>
  <si>
    <t>(8,252,741,779)</t>
  </si>
  <si>
    <t>27,622,495,890</t>
  </si>
  <si>
    <t>II. Cash flows from investing activities</t>
  </si>
  <si>
    <t>1.Acquisition and construction of fixed assets and other long-term</t>
  </si>
  <si>
    <t>assets</t>
  </si>
  <si>
    <t>(655,260,000)</t>
  </si>
  <si>
    <t>2.Cash outflow for lending, buying debt instruments of other entities</t>
  </si>
  <si>
    <t>(167,084,000,000)</t>
  </si>
  <si>
    <t>(86,494,600,000)</t>
  </si>
  <si>
    <t>3.Cash received from lending, selling debt instrument of other entities</t>
  </si>
  <si>
    <t>153,074,116,250</t>
  </si>
  <si>
    <t>54,692,000,000</t>
  </si>
  <si>
    <t>5. Interest earned, dividends and profits received</t>
  </si>
  <si>
    <t>34,926,903,090</t>
  </si>
  <si>
    <t>35,808,963,839</t>
  </si>
  <si>
    <t>Net cash (used in) investing activities</t>
  </si>
  <si>
    <t>20,917,019,340</t>
  </si>
  <si>
    <t>3,351,103,839</t>
  </si>
  <si>
    <t>III. Cash flows from financing activities</t>
  </si>
  <si>
    <t>6. Dividends and profits paid</t>
  </si>
  <si>
    <t>(131,075,937,000)</t>
  </si>
  <si>
    <t>Net cash (used in) financing activities</t>
  </si>
  <si>
    <t>12,664,277,561</t>
  </si>
  <si>
    <t>(100,102,337,271)</t>
  </si>
  <si>
    <t>Cash and cash equivalents at the beginning of the quarter</t>
  </si>
  <si>
    <t>75,029,558,127</t>
  </si>
  <si>
    <t>169,817,165,145</t>
  </si>
  <si>
    <t>Effects of changes in foreign exchange rates</t>
  </si>
  <si>
    <t>5,389,815</t>
  </si>
  <si>
    <t>642,887,285</t>
  </si>
  <si>
    <t>87,699,225,503</t>
  </si>
  <si>
    <t>70,357,715,159</t>
  </si>
  <si>
    <t xml:space="preserve">Cash and cash equivalents at the end of the quarter </t>
  </si>
  <si>
    <t>Tel: 0439422354</t>
  </si>
  <si>
    <t>BH - CONSOLIDATED INCOME STATEMENT</t>
  </si>
  <si>
    <t>Quarter 1</t>
  </si>
  <si>
    <t>400,675,822,446</t>
  </si>
  <si>
    <t>In which:</t>
  </si>
  <si>
    <t>- Gross written premium</t>
  </si>
  <si>
    <t>391,452,600,779</t>
  </si>
  <si>
    <t>(9,223,221,667)</t>
  </si>
  <si>
    <t>257,406,281,556</t>
  </si>
  <si>
    <t>249,805,573,023</t>
  </si>
  <si>
    <t>143,269,540,890</t>
  </si>
  <si>
    <t>4. Commission and other income from reinsurance</t>
  </si>
  <si>
    <t>- Commission from reinsurance outward</t>
  </si>
  <si>
    <t>53,552,844,856</t>
  </si>
  <si>
    <t>- Other receipts from insurance business</t>
  </si>
  <si>
    <t>- Total claims paid</t>
  </si>
  <si>
    <t>7. Recoverables from outward reinsurance</t>
  </si>
  <si>
    <t>8. Increase (decrease) in inward claim reserve</t>
  </si>
  <si>
    <t>(24,928,940,977)</t>
  </si>
  <si>
    <t>9.Increase (decrease) in outward claim reserve</t>
  </si>
  <si>
    <t>(44,705,407,869)</t>
  </si>
  <si>
    <t>57,932,109,660</t>
  </si>
  <si>
    <t>11. Increase (decrease) in catastrophe reserve</t>
  </si>
  <si>
    <t>2,853,871,286</t>
  </si>
  <si>
    <t>12. Other expenses for insurance business</t>
  </si>
  <si>
    <t>- Commission</t>
  </si>
  <si>
    <t>88,060,859,127</t>
  </si>
  <si>
    <t>- Other expenses for insurance business</t>
  </si>
  <si>
    <t>13. Total costs for insurance business</t>
  </si>
  <si>
    <t xml:space="preserve">1. Premium revenue </t>
  </si>
  <si>
    <t xml:space="preserve">2. Retroceded premium </t>
  </si>
  <si>
    <t xml:space="preserve">3. Net premium income </t>
  </si>
  <si>
    <t>-Increase (decrease) in inward unearned premium reserve</t>
  </si>
  <si>
    <t>- Gross retroceded premium reserve</t>
  </si>
  <si>
    <t xml:space="preserve">5. Net income from insurance business </t>
  </si>
  <si>
    <t xml:space="preserve">10. Total claims incurred </t>
  </si>
  <si>
    <t xml:space="preserve">Net (decrease) in cash </t>
  </si>
  <si>
    <t>BH - CONSOLIDATED BALANCE SHEET</t>
  </si>
  <si>
    <t>ASSETS</t>
  </si>
  <si>
    <t xml:space="preserve">A- CURRENT ASSETS </t>
  </si>
  <si>
    <t>I. Cash and cash equivalents</t>
  </si>
  <si>
    <t>1. Cash on hand</t>
  </si>
  <si>
    <t>2. Cash equivalents</t>
  </si>
  <si>
    <t>II. Short-term financial investments</t>
  </si>
  <si>
    <t>1. Investment in Securities</t>
  </si>
  <si>
    <t>173,907,022</t>
  </si>
  <si>
    <t>2. Provisions for impairment of securities</t>
  </si>
  <si>
    <t>(173,907,022)</t>
  </si>
  <si>
    <t>3. Investments hold until due date</t>
  </si>
  <si>
    <t>III. Short-term receivables</t>
  </si>
  <si>
    <t>1.Trade accounts receivable</t>
  </si>
  <si>
    <t>1.1. Receivables from insurance contracts</t>
  </si>
  <si>
    <t>1.2. Other receivables</t>
  </si>
  <si>
    <t>IV. Inventories</t>
  </si>
  <si>
    <t>1.Inventories</t>
  </si>
  <si>
    <t>V.Other short-term assets</t>
  </si>
  <si>
    <t>1. Short-term prepaid expenses</t>
  </si>
  <si>
    <t>1.1. Unallocated commission expenses</t>
  </si>
  <si>
    <t>1.2. Other short-term prepaid expenses</t>
  </si>
  <si>
    <t>2. VAT deductibles</t>
  </si>
  <si>
    <t>VI. Reinsurance assets</t>
  </si>
  <si>
    <t>1. Retroceded premium reserve</t>
  </si>
  <si>
    <t>2. Outward claim reserve</t>
  </si>
  <si>
    <t>B. FIXED ASSETS (200=210+220+240+250+260)</t>
  </si>
  <si>
    <t>I. Long-term receivables</t>
  </si>
  <si>
    <t>1.Other long-term receivables</t>
  </si>
  <si>
    <t>1.1. Insurance deposit</t>
  </si>
  <si>
    <t>II.Fixed assets</t>
  </si>
  <si>
    <t>1. Tangible fixed assets</t>
  </si>
  <si>
    <t>- Cost</t>
  </si>
  <si>
    <t>- Accumulated depreciation</t>
  </si>
  <si>
    <t>2. Intangible fixed assets</t>
  </si>
  <si>
    <t>- Accumulated amortisation</t>
  </si>
  <si>
    <t>III. Investment in real estates</t>
  </si>
  <si>
    <t>IV. Long-term assets in progress</t>
  </si>
  <si>
    <t>1. Construction in progress</t>
  </si>
  <si>
    <t>V. Long-term financial investments</t>
  </si>
  <si>
    <t>1. Investment in joint ventures</t>
  </si>
  <si>
    <t>2. Other long-tern investments</t>
  </si>
  <si>
    <t>3. Provision for diminution in value of long-term financial inves</t>
  </si>
  <si>
    <t>4. Investment hold until due date</t>
  </si>
  <si>
    <t>VI. Other long-term assets</t>
  </si>
  <si>
    <t>1. Long-term prepayments</t>
  </si>
  <si>
    <t>2. Deferred tax assets</t>
  </si>
  <si>
    <t>3. Other long-term assets</t>
  </si>
  <si>
    <t xml:space="preserve">TOTAL ASSETS </t>
  </si>
  <si>
    <t>RESOURCES</t>
  </si>
  <si>
    <t xml:space="preserve">A. LIABILITIES </t>
  </si>
  <si>
    <t>I. Current liabilities</t>
  </si>
  <si>
    <t>1. Trade accounts payable</t>
  </si>
  <si>
    <t>1.1. Payables to insurance contracts</t>
  </si>
  <si>
    <t>1.2. Other trade accounts payable</t>
  </si>
  <si>
    <t>2. Advances from customers</t>
  </si>
  <si>
    <t>3. Taxes and amounts payable to the State budget</t>
  </si>
  <si>
    <t>4. Payables to employees</t>
  </si>
  <si>
    <t>5. Other current payables</t>
  </si>
  <si>
    <t>6. Unearned commissions</t>
  </si>
  <si>
    <t>8. Bonus and welfare funds</t>
  </si>
  <si>
    <t>9. Underwriting reserves</t>
  </si>
  <si>
    <t>9.1. Premium reserve</t>
  </si>
  <si>
    <t>9.2. Claim reserve</t>
  </si>
  <si>
    <t>9.3. Catastrophe reserve</t>
  </si>
  <si>
    <t>II. Long-term liabilities</t>
  </si>
  <si>
    <t>1. Other long-term liabilities</t>
  </si>
  <si>
    <t>2. Provision for long-term liabilities</t>
  </si>
  <si>
    <t xml:space="preserve">B.EQUITY </t>
  </si>
  <si>
    <t>I. Owners' equity</t>
  </si>
  <si>
    <t>1. Owners' contributed capital</t>
  </si>
  <si>
    <t>Ordinary shares carrying voting rights</t>
  </si>
  <si>
    <t>2.Share premium</t>
  </si>
  <si>
    <t>3.  Investment and development funds</t>
  </si>
  <si>
    <t>4. Compulsory reserve fund</t>
  </si>
  <si>
    <t>5. Retained earnings</t>
  </si>
  <si>
    <t>- Retained earnings accumulated to the previous period</t>
  </si>
  <si>
    <t>- Retained earnings of this period</t>
  </si>
  <si>
    <t>6. Non-controlling interests</t>
  </si>
  <si>
    <t xml:space="preserve">TOTAL RESOURCES </t>
  </si>
  <si>
    <t xml:space="preserve">activities </t>
  </si>
  <si>
    <t>Quarter 1/2019</t>
  </si>
  <si>
    <t>As at 31/03/2019</t>
  </si>
  <si>
    <t>As at 01/01/2019</t>
  </si>
  <si>
    <t>4. Provision for impairment of short-term financial invesstments</t>
  </si>
  <si>
    <t>2. Other short-term receivables</t>
  </si>
  <si>
    <t>3. Provision for doubtful debts</t>
  </si>
  <si>
    <t>2. Advanced payments to suppliers</t>
  </si>
  <si>
    <t>2. Allowance for inventories</t>
  </si>
  <si>
    <t>7. Allowance for short-term paybles</t>
  </si>
  <si>
    <t>Quarter I/2019</t>
  </si>
  <si>
    <t>From 01/01/2019 to 31/03/2019</t>
  </si>
  <si>
    <t xml:space="preserve"> - Increase (decrease) in inward unearned premium
reserve</t>
  </si>
  <si>
    <t>6. Claim settlement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</si>
</sst>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5" formatCode="_-* #,##0_-;\-* #,##0_-;_-* &quot;-&quot;??_-;_-@_-"/>
    <numFmt numFmtId="167" formatCode="_(* #,##0_);_(* \(#,##0\);_(* &quot;-&quot;??_);_(@_)"/>
  </numFmts>
  <fonts count="6" x14ac:knownFonts="1">
    <font>
      <sz val="10"/>
      <name val="Verdana"/>
    </font>
    <font>
      <sz val="10"/>
      <name val="Arial"/>
      <family val="2"/>
    </font>
    <font>
      <b/>
      <sz val="10"/>
      <name val="Arial"/>
      <family val="2"/>
    </font>
    <font>
      <sz val="10"/>
      <name val="Verdana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5">
    <xf numFmtId="0" fontId="0" fillId="0" borderId="0" xfId="0"/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vertical="center"/>
    </xf>
    <xf numFmtId="0" fontId="1" fillId="0" borderId="0" xfId="0" applyFont="1"/>
    <xf numFmtId="0" fontId="1" fillId="0" borderId="1" xfId="0" quotePrefix="1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0" fontId="2" fillId="0" borderId="0" xfId="0" applyFont="1"/>
    <xf numFmtId="0" fontId="2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165" fontId="1" fillId="0" borderId="1" xfId="1" applyNumberFormat="1" applyFont="1" applyBorder="1" applyAlignment="1">
      <alignment horizontal="left" vertical="top"/>
    </xf>
    <xf numFmtId="165" fontId="1" fillId="0" borderId="1" xfId="1" applyNumberFormat="1" applyFont="1" applyBorder="1" applyAlignment="1">
      <alignment horizontal="right" vertical="top"/>
    </xf>
    <xf numFmtId="165" fontId="2" fillId="0" borderId="1" xfId="1" applyNumberFormat="1" applyFont="1" applyBorder="1" applyAlignment="1">
      <alignment horizontal="right" vertical="top"/>
    </xf>
    <xf numFmtId="0" fontId="4" fillId="0" borderId="8" xfId="0" applyFont="1" applyFill="1" applyBorder="1"/>
    <xf numFmtId="167" fontId="5" fillId="0" borderId="8" xfId="1" applyNumberFormat="1" applyFont="1" applyBorder="1"/>
    <xf numFmtId="167" fontId="4" fillId="0" borderId="8" xfId="1" applyNumberFormat="1" applyFont="1" applyBorder="1"/>
    <xf numFmtId="0" fontId="1" fillId="0" borderId="1" xfId="0" quotePrefix="1" applyFont="1" applyBorder="1" applyAlignment="1">
      <alignment horizontal="left" vertical="top" wrapText="1"/>
    </xf>
    <xf numFmtId="165" fontId="1" fillId="0" borderId="1" xfId="1" applyNumberFormat="1" applyFont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5"/>
  <sheetViews>
    <sheetView topLeftCell="A61" workbookViewId="0">
      <selection activeCell="B93" sqref="B93:C93"/>
    </sheetView>
  </sheetViews>
  <sheetFormatPr defaultRowHeight="12.75" x14ac:dyDescent="0.2"/>
  <cols>
    <col min="1" max="1" width="67.875" style="3" customWidth="1"/>
    <col min="2" max="2" width="19.375" style="3" customWidth="1"/>
    <col min="3" max="3" width="18.75" style="3" customWidth="1"/>
    <col min="4" max="4" width="15.375" style="3" customWidth="1"/>
    <col min="5" max="16384" width="9" style="3"/>
  </cols>
  <sheetData>
    <row r="1" spans="1:3" ht="15.6" customHeight="1" x14ac:dyDescent="0.2">
      <c r="A1" s="5" t="s">
        <v>0</v>
      </c>
      <c r="B1" s="5" t="s">
        <v>1</v>
      </c>
      <c r="C1" s="2"/>
    </row>
    <row r="2" spans="1:3" ht="13.5" customHeight="1" x14ac:dyDescent="0.2">
      <c r="A2" s="5" t="s">
        <v>2</v>
      </c>
      <c r="B2" s="5" t="s">
        <v>183</v>
      </c>
      <c r="C2" s="2"/>
    </row>
    <row r="3" spans="1:3" ht="13.5" customHeight="1" x14ac:dyDescent="0.2">
      <c r="A3" s="5" t="s">
        <v>4</v>
      </c>
      <c r="B3" s="8"/>
      <c r="C3" s="2"/>
    </row>
    <row r="4" spans="1:3" ht="15.6" customHeight="1" x14ac:dyDescent="0.2">
      <c r="A4" s="5" t="s">
        <v>102</v>
      </c>
      <c r="B4" s="8"/>
      <c r="C4" s="2"/>
    </row>
    <row r="5" spans="1:3" ht="13.5" customHeight="1" x14ac:dyDescent="0.2">
      <c r="A5" s="5" t="s">
        <v>184</v>
      </c>
      <c r="B5" s="8"/>
      <c r="C5" s="2"/>
    </row>
    <row r="6" spans="1:3" ht="13.5" customHeight="1" x14ac:dyDescent="0.2">
      <c r="A6" s="5" t="s">
        <v>8</v>
      </c>
      <c r="B6" s="7"/>
      <c r="C6" s="2"/>
    </row>
    <row r="7" spans="1:3" s="7" customFormat="1" ht="13.5" customHeight="1" x14ac:dyDescent="0.2">
      <c r="A7" s="6" t="s">
        <v>9</v>
      </c>
      <c r="B7" s="6" t="s">
        <v>184</v>
      </c>
      <c r="C7" s="6" t="s">
        <v>185</v>
      </c>
    </row>
    <row r="8" spans="1:3" ht="13.5" customHeight="1" x14ac:dyDescent="0.2">
      <c r="A8" s="5" t="s">
        <v>103</v>
      </c>
      <c r="B8" s="2"/>
      <c r="C8" s="17"/>
    </row>
    <row r="9" spans="1:3" ht="13.5" customHeight="1" x14ac:dyDescent="0.2">
      <c r="A9" s="5" t="s">
        <v>104</v>
      </c>
      <c r="B9" s="19">
        <v>5569714098555</v>
      </c>
      <c r="C9" s="19">
        <v>5323245284131</v>
      </c>
    </row>
    <row r="10" spans="1:3" ht="13.5" customHeight="1" x14ac:dyDescent="0.2">
      <c r="A10" s="1" t="s">
        <v>105</v>
      </c>
      <c r="B10" s="18">
        <v>75731713183</v>
      </c>
      <c r="C10" s="18">
        <v>63803229276</v>
      </c>
    </row>
    <row r="11" spans="1:3" ht="13.5" customHeight="1" x14ac:dyDescent="0.2">
      <c r="A11" s="1" t="s">
        <v>106</v>
      </c>
      <c r="B11" s="18">
        <v>75731713183</v>
      </c>
      <c r="C11" s="18">
        <v>46803229276</v>
      </c>
    </row>
    <row r="12" spans="1:3" ht="13.5" customHeight="1" x14ac:dyDescent="0.2">
      <c r="A12" s="1" t="s">
        <v>107</v>
      </c>
      <c r="B12" s="18"/>
      <c r="C12" s="18">
        <v>17000000000</v>
      </c>
    </row>
    <row r="13" spans="1:3" ht="13.5" customHeight="1" x14ac:dyDescent="0.2">
      <c r="A13" s="1" t="s">
        <v>108</v>
      </c>
      <c r="B13" s="19">
        <v>2313969274249</v>
      </c>
      <c r="C13" s="19">
        <v>2433155685385</v>
      </c>
    </row>
    <row r="14" spans="1:3" ht="13.5" customHeight="1" x14ac:dyDescent="0.2">
      <c r="A14" s="1" t="s">
        <v>109</v>
      </c>
      <c r="B14" s="18">
        <v>173907022</v>
      </c>
      <c r="C14" s="18" t="s">
        <v>110</v>
      </c>
    </row>
    <row r="15" spans="1:3" ht="13.5" customHeight="1" x14ac:dyDescent="0.2">
      <c r="A15" s="1" t="s">
        <v>111</v>
      </c>
      <c r="B15" s="18" t="s">
        <v>112</v>
      </c>
      <c r="C15" s="18" t="s">
        <v>112</v>
      </c>
    </row>
    <row r="16" spans="1:3" ht="13.5" customHeight="1" x14ac:dyDescent="0.2">
      <c r="A16" s="1" t="s">
        <v>113</v>
      </c>
      <c r="B16" s="18">
        <v>2313969274249</v>
      </c>
      <c r="C16" s="18">
        <v>2437930762313</v>
      </c>
    </row>
    <row r="17" spans="1:3" ht="13.5" customHeight="1" x14ac:dyDescent="0.2">
      <c r="A17" s="1" t="s">
        <v>186</v>
      </c>
      <c r="B17" s="18"/>
      <c r="C17" s="18">
        <v>-4775076928</v>
      </c>
    </row>
    <row r="18" spans="1:3" ht="13.5" customHeight="1" x14ac:dyDescent="0.2">
      <c r="A18" s="1" t="s">
        <v>114</v>
      </c>
      <c r="B18" s="19">
        <v>1187512798678</v>
      </c>
      <c r="C18" s="19">
        <v>869495694856</v>
      </c>
    </row>
    <row r="19" spans="1:3" ht="13.5" customHeight="1" x14ac:dyDescent="0.2">
      <c r="A19" s="1" t="s">
        <v>115</v>
      </c>
      <c r="B19" s="18">
        <v>1203711141045</v>
      </c>
      <c r="C19" s="18">
        <v>890833527743</v>
      </c>
    </row>
    <row r="20" spans="1:3" ht="13.5" customHeight="1" x14ac:dyDescent="0.2">
      <c r="A20" s="1" t="s">
        <v>116</v>
      </c>
      <c r="B20" s="18">
        <v>880429960490</v>
      </c>
      <c r="C20" s="18">
        <v>566851827024</v>
      </c>
    </row>
    <row r="21" spans="1:3" ht="13.5" customHeight="1" x14ac:dyDescent="0.2">
      <c r="A21" s="1" t="s">
        <v>117</v>
      </c>
      <c r="B21" s="18">
        <v>323281180555</v>
      </c>
      <c r="C21" s="18">
        <v>323981700719</v>
      </c>
    </row>
    <row r="22" spans="1:3" ht="13.5" customHeight="1" x14ac:dyDescent="0.2">
      <c r="A22" s="20" t="s">
        <v>189</v>
      </c>
      <c r="B22" s="18">
        <v>219365888</v>
      </c>
      <c r="C22" s="18"/>
    </row>
    <row r="23" spans="1:3" ht="13.5" customHeight="1" x14ac:dyDescent="0.2">
      <c r="A23" s="1" t="s">
        <v>187</v>
      </c>
      <c r="B23" s="18">
        <v>21743092770</v>
      </c>
      <c r="C23" s="18">
        <v>18487490668</v>
      </c>
    </row>
    <row r="24" spans="1:3" ht="13.5" customHeight="1" x14ac:dyDescent="0.2">
      <c r="A24" s="1" t="s">
        <v>188</v>
      </c>
      <c r="B24" s="18">
        <v>-38160801025</v>
      </c>
      <c r="C24" s="18">
        <v>-39825323555</v>
      </c>
    </row>
    <row r="25" spans="1:3" ht="13.5" customHeight="1" x14ac:dyDescent="0.2">
      <c r="A25" s="1" t="s">
        <v>118</v>
      </c>
      <c r="B25" s="19">
        <v>40595482094</v>
      </c>
      <c r="C25" s="19">
        <v>40571643367</v>
      </c>
    </row>
    <row r="26" spans="1:3" ht="13.5" customHeight="1" x14ac:dyDescent="0.2">
      <c r="A26" s="1" t="s">
        <v>119</v>
      </c>
      <c r="B26" s="18">
        <v>45142606232</v>
      </c>
      <c r="C26" s="18">
        <v>45118767505</v>
      </c>
    </row>
    <row r="27" spans="1:3" ht="13.5" customHeight="1" x14ac:dyDescent="0.2">
      <c r="A27" s="20" t="s">
        <v>190</v>
      </c>
      <c r="B27" s="18">
        <v>-4547124138</v>
      </c>
      <c r="C27" s="18">
        <v>-4547124138</v>
      </c>
    </row>
    <row r="28" spans="1:3" ht="13.5" customHeight="1" x14ac:dyDescent="0.2">
      <c r="A28" s="1" t="s">
        <v>120</v>
      </c>
      <c r="B28" s="19">
        <v>256950971355</v>
      </c>
      <c r="C28" s="19">
        <v>254661650415</v>
      </c>
    </row>
    <row r="29" spans="1:3" ht="13.5" customHeight="1" x14ac:dyDescent="0.2">
      <c r="A29" s="1" t="s">
        <v>121</v>
      </c>
      <c r="B29" s="18">
        <v>251504616504</v>
      </c>
      <c r="C29" s="3">
        <v>249259411914</v>
      </c>
    </row>
    <row r="30" spans="1:3" ht="13.5" customHeight="1" x14ac:dyDescent="0.2">
      <c r="A30" s="1" t="s">
        <v>122</v>
      </c>
      <c r="B30" s="18">
        <v>244102792448</v>
      </c>
      <c r="C30" s="18">
        <v>244016133558</v>
      </c>
    </row>
    <row r="31" spans="1:3" ht="13.5" customHeight="1" x14ac:dyDescent="0.2">
      <c r="A31" s="1" t="s">
        <v>123</v>
      </c>
      <c r="B31" s="18">
        <v>7041824056</v>
      </c>
      <c r="C31" s="18">
        <v>5243278356</v>
      </c>
    </row>
    <row r="32" spans="1:3" ht="13.5" customHeight="1" x14ac:dyDescent="0.2">
      <c r="A32" s="1" t="s">
        <v>124</v>
      </c>
      <c r="B32" s="18">
        <v>5446354851</v>
      </c>
      <c r="C32" s="18">
        <v>5402238501</v>
      </c>
    </row>
    <row r="33" spans="1:3" ht="13.5" customHeight="1" x14ac:dyDescent="0.2">
      <c r="A33" s="1" t="s">
        <v>125</v>
      </c>
      <c r="B33" s="19">
        <v>1694953858996</v>
      </c>
      <c r="C33" s="19">
        <v>1661557380832</v>
      </c>
    </row>
    <row r="34" spans="1:3" ht="13.5" customHeight="1" x14ac:dyDescent="0.2">
      <c r="A34" s="1" t="s">
        <v>126</v>
      </c>
      <c r="B34" s="18">
        <v>543111596128</v>
      </c>
      <c r="C34" s="18">
        <v>503493352619</v>
      </c>
    </row>
    <row r="35" spans="1:3" ht="13.5" customHeight="1" x14ac:dyDescent="0.2">
      <c r="A35" s="1" t="s">
        <v>127</v>
      </c>
      <c r="B35" s="18">
        <v>1151842262868</v>
      </c>
      <c r="C35" s="18">
        <v>1158064028213</v>
      </c>
    </row>
    <row r="36" spans="1:3" ht="13.5" customHeight="1" x14ac:dyDescent="0.2">
      <c r="A36" s="1" t="s">
        <v>128</v>
      </c>
      <c r="B36" s="19">
        <v>1479085191779</v>
      </c>
      <c r="C36" s="19">
        <v>1350680978324</v>
      </c>
    </row>
    <row r="37" spans="1:3" ht="13.5" customHeight="1" x14ac:dyDescent="0.2">
      <c r="A37" s="1" t="s">
        <v>129</v>
      </c>
      <c r="B37" s="19">
        <v>22000000000</v>
      </c>
      <c r="C37" s="19">
        <v>22000000000</v>
      </c>
    </row>
    <row r="38" spans="1:3" ht="13.5" customHeight="1" x14ac:dyDescent="0.2">
      <c r="A38" s="1" t="s">
        <v>130</v>
      </c>
      <c r="B38" s="18">
        <v>22000000000</v>
      </c>
      <c r="C38" s="18">
        <v>22000000000</v>
      </c>
    </row>
    <row r="39" spans="1:3" ht="13.5" customHeight="1" x14ac:dyDescent="0.2">
      <c r="A39" s="1" t="s">
        <v>131</v>
      </c>
      <c r="B39" s="18">
        <v>22000000000</v>
      </c>
      <c r="C39" s="18">
        <v>22000000000</v>
      </c>
    </row>
    <row r="40" spans="1:3" ht="13.5" customHeight="1" x14ac:dyDescent="0.2">
      <c r="A40" s="1" t="s">
        <v>132</v>
      </c>
      <c r="B40" s="21">
        <f>B41+B44+B47</f>
        <v>15434006927</v>
      </c>
      <c r="C40" s="21">
        <f>C41+C44+C47</f>
        <v>15985790880</v>
      </c>
    </row>
    <row r="41" spans="1:3" ht="13.5" customHeight="1" x14ac:dyDescent="0.2">
      <c r="A41" s="1" t="s">
        <v>133</v>
      </c>
      <c r="B41" s="21">
        <f>B42+B43</f>
        <v>5035293737</v>
      </c>
      <c r="C41" s="21">
        <f>C42+C43</f>
        <v>5261886567</v>
      </c>
    </row>
    <row r="42" spans="1:3" ht="13.5" customHeight="1" x14ac:dyDescent="0.2">
      <c r="A42" s="1" t="s">
        <v>134</v>
      </c>
      <c r="B42" s="22">
        <v>25817950881</v>
      </c>
      <c r="C42" s="22">
        <v>25817950881</v>
      </c>
    </row>
    <row r="43" spans="1:3" ht="13.5" customHeight="1" x14ac:dyDescent="0.2">
      <c r="A43" s="1" t="s">
        <v>135</v>
      </c>
      <c r="B43" s="22">
        <v>-20782657144</v>
      </c>
      <c r="C43" s="22">
        <v>-20556064314</v>
      </c>
    </row>
    <row r="44" spans="1:3" ht="13.5" customHeight="1" x14ac:dyDescent="0.2">
      <c r="A44" s="1" t="s">
        <v>136</v>
      </c>
      <c r="B44" s="21">
        <f>B45+B46</f>
        <v>48497097</v>
      </c>
      <c r="C44" s="21">
        <f>C45+C46</f>
        <v>59877097</v>
      </c>
    </row>
    <row r="45" spans="1:3" ht="13.5" customHeight="1" x14ac:dyDescent="0.2">
      <c r="A45" s="1" t="s">
        <v>134</v>
      </c>
      <c r="B45" s="22">
        <v>32392480734</v>
      </c>
      <c r="C45" s="22">
        <v>32434195934</v>
      </c>
    </row>
    <row r="46" spans="1:3" ht="13.5" customHeight="1" x14ac:dyDescent="0.2">
      <c r="A46" s="1" t="s">
        <v>137</v>
      </c>
      <c r="B46" s="22">
        <v>-32343983637</v>
      </c>
      <c r="C46" s="22">
        <v>-32374318837</v>
      </c>
    </row>
    <row r="47" spans="1:3" ht="13.5" customHeight="1" x14ac:dyDescent="0.2">
      <c r="A47" s="1" t="s">
        <v>138</v>
      </c>
      <c r="B47" s="21">
        <f>B48+B49</f>
        <v>10350216093</v>
      </c>
      <c r="C47" s="21">
        <f>C48+C49</f>
        <v>10664027216</v>
      </c>
    </row>
    <row r="48" spans="1:3" ht="13.5" customHeight="1" x14ac:dyDescent="0.2">
      <c r="A48" s="1" t="s">
        <v>134</v>
      </c>
      <c r="B48" s="22">
        <v>34055061893</v>
      </c>
      <c r="C48" s="22">
        <v>34055061893</v>
      </c>
    </row>
    <row r="49" spans="1:3" ht="13.5" customHeight="1" x14ac:dyDescent="0.2">
      <c r="A49" s="1" t="s">
        <v>135</v>
      </c>
      <c r="B49" s="22">
        <v>-23704845800</v>
      </c>
      <c r="C49" s="22">
        <v>-23391034677</v>
      </c>
    </row>
    <row r="50" spans="1:3" ht="13.5" customHeight="1" x14ac:dyDescent="0.2">
      <c r="A50" s="1" t="s">
        <v>139</v>
      </c>
      <c r="B50" s="21">
        <f>B51+B52</f>
        <v>1363114439861</v>
      </c>
      <c r="C50" s="21">
        <f>C51+C52</f>
        <v>1234556689672</v>
      </c>
    </row>
    <row r="51" spans="1:3" ht="13.5" customHeight="1" x14ac:dyDescent="0.2">
      <c r="A51" s="1" t="s">
        <v>140</v>
      </c>
      <c r="B51" s="22">
        <v>15290319557</v>
      </c>
      <c r="C51" s="22">
        <v>14790319557</v>
      </c>
    </row>
    <row r="52" spans="1:3" ht="13.5" customHeight="1" x14ac:dyDescent="0.2">
      <c r="A52" s="1" t="s">
        <v>141</v>
      </c>
      <c r="B52" s="21">
        <f>B53+B54+B55+B56</f>
        <v>1347824120304</v>
      </c>
      <c r="C52" s="21">
        <f>C53+C54+C55+C56</f>
        <v>1219766370115</v>
      </c>
    </row>
    <row r="53" spans="1:3" ht="13.5" customHeight="1" x14ac:dyDescent="0.2">
      <c r="A53" s="1" t="s">
        <v>142</v>
      </c>
      <c r="B53" s="22">
        <v>271708305643</v>
      </c>
      <c r="C53" s="22">
        <v>258824891150</v>
      </c>
    </row>
    <row r="54" spans="1:3" ht="13.5" customHeight="1" x14ac:dyDescent="0.2">
      <c r="A54" s="1" t="s">
        <v>143</v>
      </c>
      <c r="B54" s="22">
        <v>462366363997</v>
      </c>
      <c r="C54" s="22">
        <v>462366363997</v>
      </c>
    </row>
    <row r="55" spans="1:3" ht="13.5" customHeight="1" x14ac:dyDescent="0.2">
      <c r="A55" s="1" t="s">
        <v>144</v>
      </c>
      <c r="B55" s="22">
        <v>-2703994854</v>
      </c>
      <c r="C55" s="22">
        <v>-4458755507</v>
      </c>
    </row>
    <row r="56" spans="1:3" ht="13.5" customHeight="1" x14ac:dyDescent="0.2">
      <c r="A56" s="1" t="s">
        <v>145</v>
      </c>
      <c r="B56" s="22">
        <v>616453445518</v>
      </c>
      <c r="C56" s="22">
        <v>503033870475</v>
      </c>
    </row>
    <row r="57" spans="1:3" ht="13.5" customHeight="1" x14ac:dyDescent="0.2">
      <c r="A57" s="1" t="s">
        <v>146</v>
      </c>
      <c r="B57" s="21">
        <f>B58+B59+B60</f>
        <v>78536744991</v>
      </c>
      <c r="C57" s="21">
        <f>C58+C59+C60</f>
        <v>78120497772</v>
      </c>
    </row>
    <row r="58" spans="1:3" ht="13.5" customHeight="1" x14ac:dyDescent="0.2">
      <c r="A58" s="1" t="s">
        <v>147</v>
      </c>
      <c r="B58" s="18">
        <v>3394486763</v>
      </c>
      <c r="C58" s="18">
        <v>2978239544</v>
      </c>
    </row>
    <row r="59" spans="1:3" ht="13.5" customHeight="1" x14ac:dyDescent="0.2">
      <c r="A59" s="1" t="s">
        <v>148</v>
      </c>
      <c r="B59" s="18">
        <v>75142258228</v>
      </c>
      <c r="C59" s="18">
        <v>75142258228</v>
      </c>
    </row>
    <row r="60" spans="1:3" ht="13.5" customHeight="1" x14ac:dyDescent="0.2">
      <c r="A60" s="1" t="s">
        <v>149</v>
      </c>
      <c r="B60" s="18"/>
      <c r="C60" s="18"/>
    </row>
    <row r="61" spans="1:3" ht="13.5" customHeight="1" x14ac:dyDescent="0.2">
      <c r="A61" s="1" t="s">
        <v>150</v>
      </c>
      <c r="B61" s="19">
        <v>7048799290334</v>
      </c>
      <c r="C61" s="19">
        <v>6673926262455</v>
      </c>
    </row>
    <row r="62" spans="1:3" x14ac:dyDescent="0.2">
      <c r="A62" s="1" t="s">
        <v>151</v>
      </c>
      <c r="B62" s="19"/>
      <c r="C62" s="19"/>
    </row>
    <row r="63" spans="1:3" x14ac:dyDescent="0.2">
      <c r="A63" s="1" t="s">
        <v>152</v>
      </c>
      <c r="B63" s="19">
        <v>3988860076962</v>
      </c>
      <c r="C63" s="19">
        <v>3687506774819</v>
      </c>
    </row>
    <row r="64" spans="1:3" x14ac:dyDescent="0.2">
      <c r="A64" s="1" t="s">
        <v>153</v>
      </c>
      <c r="B64" s="19">
        <v>3986061842847</v>
      </c>
      <c r="C64" s="19">
        <v>3684807038054</v>
      </c>
    </row>
    <row r="65" spans="1:3" x14ac:dyDescent="0.2">
      <c r="A65" s="1" t="s">
        <v>154</v>
      </c>
      <c r="B65" s="18">
        <v>992467638372</v>
      </c>
      <c r="C65" s="18">
        <v>740898046995</v>
      </c>
    </row>
    <row r="66" spans="1:3" x14ac:dyDescent="0.2">
      <c r="A66" s="1" t="s">
        <v>155</v>
      </c>
      <c r="B66" s="18">
        <v>780909488931</v>
      </c>
      <c r="C66" s="18">
        <v>505215065621</v>
      </c>
    </row>
    <row r="67" spans="1:3" x14ac:dyDescent="0.2">
      <c r="A67" s="1" t="s">
        <v>156</v>
      </c>
      <c r="B67" s="18">
        <v>211558149441</v>
      </c>
      <c r="C67" s="18">
        <v>235682981374</v>
      </c>
    </row>
    <row r="68" spans="1:3" x14ac:dyDescent="0.2">
      <c r="A68" s="1" t="s">
        <v>157</v>
      </c>
      <c r="B68" s="18">
        <v>832648281</v>
      </c>
      <c r="C68" s="18">
        <v>724298709</v>
      </c>
    </row>
    <row r="69" spans="1:3" x14ac:dyDescent="0.2">
      <c r="A69" s="1" t="s">
        <v>158</v>
      </c>
      <c r="B69" s="18">
        <v>13338151969</v>
      </c>
      <c r="C69" s="18">
        <v>16849114278</v>
      </c>
    </row>
    <row r="70" spans="1:3" x14ac:dyDescent="0.2">
      <c r="A70" s="1" t="s">
        <v>159</v>
      </c>
      <c r="B70" s="18">
        <v>11293670166</v>
      </c>
      <c r="C70" s="18">
        <v>18338825325</v>
      </c>
    </row>
    <row r="71" spans="1:3" x14ac:dyDescent="0.2">
      <c r="A71" s="1" t="s">
        <v>160</v>
      </c>
      <c r="B71" s="18">
        <v>46604921639</v>
      </c>
      <c r="C71" s="18">
        <v>47827231542</v>
      </c>
    </row>
    <row r="72" spans="1:3" x14ac:dyDescent="0.2">
      <c r="A72" s="1" t="s">
        <v>161</v>
      </c>
      <c r="B72" s="18">
        <v>120842921394</v>
      </c>
      <c r="C72" s="18">
        <v>107386456892</v>
      </c>
    </row>
    <row r="73" spans="1:3" x14ac:dyDescent="0.2">
      <c r="A73" s="20" t="s">
        <v>191</v>
      </c>
      <c r="B73" s="18">
        <v>1142000000</v>
      </c>
      <c r="C73" s="18"/>
    </row>
    <row r="74" spans="1:3" x14ac:dyDescent="0.2">
      <c r="A74" s="1" t="s">
        <v>162</v>
      </c>
      <c r="B74" s="18">
        <v>19215133269</v>
      </c>
      <c r="C74" s="18">
        <v>19210767385</v>
      </c>
    </row>
    <row r="75" spans="1:3" x14ac:dyDescent="0.2">
      <c r="A75" s="1" t="s">
        <v>163</v>
      </c>
      <c r="B75" s="18">
        <v>2780324757757</v>
      </c>
      <c r="C75" s="18">
        <v>2733572296928</v>
      </c>
    </row>
    <row r="76" spans="1:3" x14ac:dyDescent="0.2">
      <c r="A76" s="1" t="s">
        <v>164</v>
      </c>
      <c r="B76" s="18">
        <v>902713139735</v>
      </c>
      <c r="C76" s="18">
        <v>874337219111</v>
      </c>
    </row>
    <row r="77" spans="1:3" x14ac:dyDescent="0.2">
      <c r="A77" s="1" t="s">
        <v>165</v>
      </c>
      <c r="B77" s="18">
        <v>1684986132759</v>
      </c>
      <c r="C77" s="18">
        <v>1668347100445</v>
      </c>
    </row>
    <row r="78" spans="1:3" x14ac:dyDescent="0.2">
      <c r="A78" s="1" t="s">
        <v>166</v>
      </c>
      <c r="B78" s="18">
        <v>192625485263</v>
      </c>
      <c r="C78" s="18">
        <v>190887977372</v>
      </c>
    </row>
    <row r="79" spans="1:3" x14ac:dyDescent="0.2">
      <c r="A79" s="1" t="s">
        <v>167</v>
      </c>
      <c r="B79" s="18">
        <v>2798234115</v>
      </c>
      <c r="C79" s="18">
        <v>2699736765</v>
      </c>
    </row>
    <row r="80" spans="1:3" x14ac:dyDescent="0.2">
      <c r="A80" s="1" t="s">
        <v>168</v>
      </c>
      <c r="B80" s="18">
        <v>2798234115</v>
      </c>
      <c r="C80" s="18">
        <v>2699736765</v>
      </c>
    </row>
    <row r="81" spans="1:3" x14ac:dyDescent="0.2">
      <c r="A81" s="1" t="s">
        <v>169</v>
      </c>
      <c r="B81" s="18"/>
      <c r="C81" s="18"/>
    </row>
    <row r="82" spans="1:3" x14ac:dyDescent="0.2">
      <c r="A82" s="1" t="s">
        <v>170</v>
      </c>
      <c r="B82" s="21">
        <f>B83</f>
        <v>3059939213372</v>
      </c>
      <c r="C82" s="21">
        <f>C83</f>
        <v>2986419487636</v>
      </c>
    </row>
    <row r="83" spans="1:3" x14ac:dyDescent="0.2">
      <c r="A83" s="1" t="s">
        <v>171</v>
      </c>
      <c r="B83" s="21">
        <f>B84+B86+B87+B88+B89+B92</f>
        <v>3059939213372</v>
      </c>
      <c r="C83" s="21">
        <f>C84+C86+C87+C88+C89+C92</f>
        <v>2986419487636</v>
      </c>
    </row>
    <row r="84" spans="1:3" x14ac:dyDescent="0.2">
      <c r="A84" s="1" t="s">
        <v>172</v>
      </c>
      <c r="B84" s="18">
        <f>B85</f>
        <v>1310759370000</v>
      </c>
      <c r="C84" s="18">
        <f>C85</f>
        <v>1310759370000</v>
      </c>
    </row>
    <row r="85" spans="1:3" x14ac:dyDescent="0.2">
      <c r="A85" s="1" t="s">
        <v>173</v>
      </c>
      <c r="B85" s="18">
        <v>1310759370000</v>
      </c>
      <c r="C85" s="18">
        <v>1310759370000</v>
      </c>
    </row>
    <row r="86" spans="1:3" x14ac:dyDescent="0.2">
      <c r="A86" s="1" t="s">
        <v>174</v>
      </c>
      <c r="B86" s="18">
        <v>566368537309</v>
      </c>
      <c r="C86" s="18">
        <v>566368537309</v>
      </c>
    </row>
    <row r="87" spans="1:3" x14ac:dyDescent="0.2">
      <c r="A87" s="1" t="s">
        <v>175</v>
      </c>
      <c r="B87" s="18">
        <v>207338842384</v>
      </c>
      <c r="C87" s="18">
        <v>206077621278</v>
      </c>
    </row>
    <row r="88" spans="1:3" x14ac:dyDescent="0.2">
      <c r="A88" s="1" t="s">
        <v>176</v>
      </c>
      <c r="B88" s="18">
        <v>131075937000</v>
      </c>
      <c r="C88" s="18">
        <v>131075937000</v>
      </c>
    </row>
    <row r="89" spans="1:3" x14ac:dyDescent="0.2">
      <c r="A89" s="1" t="s">
        <v>177</v>
      </c>
      <c r="B89" s="18">
        <f>B90+B91</f>
        <v>808370511943</v>
      </c>
      <c r="C89" s="18">
        <f>C90+C91</f>
        <v>735886003612</v>
      </c>
    </row>
    <row r="90" spans="1:3" x14ac:dyDescent="0.2">
      <c r="A90" s="1" t="s">
        <v>178</v>
      </c>
      <c r="B90" s="18">
        <v>735886003612</v>
      </c>
      <c r="C90" s="18">
        <v>457055714786</v>
      </c>
    </row>
    <row r="91" spans="1:3" x14ac:dyDescent="0.2">
      <c r="A91" s="1" t="s">
        <v>179</v>
      </c>
      <c r="B91" s="18">
        <v>72484508331</v>
      </c>
      <c r="C91" s="18">
        <v>278830288826</v>
      </c>
    </row>
    <row r="92" spans="1:3" x14ac:dyDescent="0.2">
      <c r="A92" s="1" t="s">
        <v>180</v>
      </c>
      <c r="B92" s="18">
        <v>36026014736</v>
      </c>
      <c r="C92" s="18">
        <v>36252018437</v>
      </c>
    </row>
    <row r="93" spans="1:3" x14ac:dyDescent="0.2">
      <c r="A93" s="1" t="s">
        <v>181</v>
      </c>
      <c r="B93" s="19">
        <v>7048799290334</v>
      </c>
      <c r="C93" s="19">
        <v>6673926262455</v>
      </c>
    </row>
    <row r="94" spans="1:3" x14ac:dyDescent="0.2">
      <c r="A94" s="1"/>
      <c r="B94" s="2"/>
      <c r="C94" s="2"/>
    </row>
    <row r="95" spans="1:3" x14ac:dyDescent="0.2">
      <c r="A95" s="1"/>
      <c r="B95" s="2"/>
      <c r="C95" s="2"/>
    </row>
  </sheetData>
  <phoneticPr fontId="0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tabSelected="1" workbookViewId="0">
      <selection activeCell="B30" sqref="B30"/>
    </sheetView>
  </sheetViews>
  <sheetFormatPr defaultRowHeight="12.75" x14ac:dyDescent="0.2"/>
  <cols>
    <col min="1" max="1" width="54.5" style="3" customWidth="1"/>
    <col min="2" max="2" width="14.375" style="3" customWidth="1"/>
    <col min="3" max="3" width="14.125" style="3" customWidth="1"/>
    <col min="4" max="16384" width="9" style="3"/>
  </cols>
  <sheetData>
    <row r="1" spans="1:3" ht="14.65" customHeight="1" x14ac:dyDescent="0.2">
      <c r="A1" s="5" t="s">
        <v>0</v>
      </c>
      <c r="B1" s="5" t="s">
        <v>1</v>
      </c>
      <c r="C1" s="2"/>
    </row>
    <row r="2" spans="1:3" ht="13.5" customHeight="1" x14ac:dyDescent="0.2">
      <c r="A2" s="5" t="s">
        <v>2</v>
      </c>
      <c r="B2" s="5" t="s">
        <v>192</v>
      </c>
      <c r="C2" s="2"/>
    </row>
    <row r="3" spans="1:3" ht="13.5" customHeight="1" x14ac:dyDescent="0.2">
      <c r="A3" s="5" t="s">
        <v>65</v>
      </c>
      <c r="B3" s="8"/>
      <c r="C3" s="2"/>
    </row>
    <row r="4" spans="1:3" ht="14.65" customHeight="1" x14ac:dyDescent="0.2">
      <c r="A4" s="5" t="s">
        <v>66</v>
      </c>
      <c r="B4" s="8"/>
      <c r="C4" s="2"/>
    </row>
    <row r="5" spans="1:3" ht="13.5" customHeight="1" x14ac:dyDescent="0.2">
      <c r="A5" s="5" t="s">
        <v>193</v>
      </c>
      <c r="B5" s="8"/>
      <c r="C5" s="2"/>
    </row>
    <row r="6" spans="1:3" ht="13.5" customHeight="1" x14ac:dyDescent="0.2">
      <c r="A6" s="5" t="s">
        <v>8</v>
      </c>
      <c r="B6" s="7"/>
      <c r="C6" s="2"/>
    </row>
    <row r="7" spans="1:3" ht="13.5" customHeight="1" x14ac:dyDescent="0.2">
      <c r="A7" s="9" t="s">
        <v>9</v>
      </c>
      <c r="B7" s="11" t="s">
        <v>67</v>
      </c>
      <c r="C7" s="12"/>
    </row>
    <row r="8" spans="1:3" ht="13.5" customHeight="1" x14ac:dyDescent="0.2">
      <c r="A8" s="10"/>
      <c r="B8" s="13"/>
      <c r="C8" s="14"/>
    </row>
    <row r="9" spans="1:3" ht="13.5" customHeight="1" x14ac:dyDescent="0.2">
      <c r="A9" s="2"/>
      <c r="B9" s="1">
        <v>2019</v>
      </c>
      <c r="C9" s="1">
        <v>2018</v>
      </c>
    </row>
    <row r="10" spans="1:3" ht="13.5" customHeight="1" x14ac:dyDescent="0.2">
      <c r="A10" s="1" t="s">
        <v>94</v>
      </c>
      <c r="B10" s="18">
        <f>B12-B13</f>
        <v>479769692030</v>
      </c>
      <c r="C10" s="18" t="s">
        <v>68</v>
      </c>
    </row>
    <row r="11" spans="1:3" ht="13.5" customHeight="1" x14ac:dyDescent="0.2">
      <c r="A11" s="1" t="s">
        <v>69</v>
      </c>
      <c r="B11" s="24"/>
      <c r="C11" s="24"/>
    </row>
    <row r="12" spans="1:3" ht="13.5" customHeight="1" x14ac:dyDescent="0.2">
      <c r="A12" s="1" t="s">
        <v>70</v>
      </c>
      <c r="B12" s="18">
        <v>508145612654</v>
      </c>
      <c r="C12" s="18" t="s">
        <v>71</v>
      </c>
    </row>
    <row r="13" spans="1:3" ht="13.5" customHeight="1" x14ac:dyDescent="0.2">
      <c r="A13" s="4" t="s">
        <v>97</v>
      </c>
      <c r="B13" s="18">
        <v>28375920624</v>
      </c>
      <c r="C13" s="18" t="s">
        <v>72</v>
      </c>
    </row>
    <row r="14" spans="1:3" ht="13.5" customHeight="1" x14ac:dyDescent="0.2">
      <c r="A14" s="1" t="s">
        <v>95</v>
      </c>
      <c r="B14" s="18">
        <f>B16-B17</f>
        <v>293864789915</v>
      </c>
      <c r="C14" s="18" t="s">
        <v>73</v>
      </c>
    </row>
    <row r="15" spans="1:3" ht="13.5" customHeight="1" x14ac:dyDescent="0.2">
      <c r="A15" s="1" t="s">
        <v>69</v>
      </c>
      <c r="B15" s="24"/>
      <c r="C15" s="24"/>
    </row>
    <row r="16" spans="1:3" ht="13.5" customHeight="1" x14ac:dyDescent="0.2">
      <c r="A16" s="4" t="s">
        <v>98</v>
      </c>
      <c r="B16" s="18">
        <v>333483033424</v>
      </c>
      <c r="C16" s="18" t="s">
        <v>74</v>
      </c>
    </row>
    <row r="17" spans="1:3" ht="13.5" customHeight="1" x14ac:dyDescent="0.2">
      <c r="A17" s="23" t="s">
        <v>194</v>
      </c>
      <c r="B17" s="18">
        <v>39618243509</v>
      </c>
      <c r="C17" s="18"/>
    </row>
    <row r="18" spans="1:3" ht="13.5" customHeight="1" x14ac:dyDescent="0.2">
      <c r="A18" s="1" t="s">
        <v>96</v>
      </c>
      <c r="B18" s="18">
        <v>185904902115</v>
      </c>
      <c r="C18" s="18" t="s">
        <v>75</v>
      </c>
    </row>
    <row r="19" spans="1:3" ht="13.5" customHeight="1" x14ac:dyDescent="0.2">
      <c r="A19" s="1" t="s">
        <v>76</v>
      </c>
      <c r="B19" s="24">
        <v>80041416265</v>
      </c>
      <c r="C19" s="24">
        <v>68385636672</v>
      </c>
    </row>
    <row r="20" spans="1:3" ht="13.5" customHeight="1" x14ac:dyDescent="0.2">
      <c r="A20" s="1" t="s">
        <v>182</v>
      </c>
      <c r="B20" s="18"/>
      <c r="C20" s="18"/>
    </row>
    <row r="21" spans="1:3" ht="13.5" customHeight="1" x14ac:dyDescent="0.2">
      <c r="A21" s="1" t="s">
        <v>69</v>
      </c>
      <c r="B21" s="24"/>
      <c r="C21" s="24"/>
    </row>
    <row r="22" spans="1:3" ht="13.5" customHeight="1" x14ac:dyDescent="0.2">
      <c r="A22" s="1" t="s">
        <v>77</v>
      </c>
      <c r="B22" s="18">
        <v>58098628088</v>
      </c>
      <c r="C22" s="18" t="s">
        <v>78</v>
      </c>
    </row>
    <row r="23" spans="1:3" ht="13.5" customHeight="1" x14ac:dyDescent="0.2">
      <c r="A23" s="1" t="s">
        <v>79</v>
      </c>
      <c r="B23" s="18">
        <v>11942778177</v>
      </c>
      <c r="C23" s="18">
        <v>14832791816</v>
      </c>
    </row>
    <row r="24" spans="1:3" ht="13.5" customHeight="1" x14ac:dyDescent="0.2">
      <c r="A24" s="1" t="s">
        <v>99</v>
      </c>
      <c r="B24" s="18">
        <v>265946318380</v>
      </c>
      <c r="C24" s="18">
        <v>211655177562</v>
      </c>
    </row>
    <row r="25" spans="1:3" ht="13.5" customHeight="1" x14ac:dyDescent="0.2">
      <c r="A25" s="1" t="s">
        <v>195</v>
      </c>
      <c r="B25" s="18">
        <v>333794263431</v>
      </c>
      <c r="C25" s="18">
        <v>201426917303</v>
      </c>
    </row>
    <row r="26" spans="1:3" ht="13.5" customHeight="1" x14ac:dyDescent="0.2">
      <c r="A26" s="1" t="s">
        <v>69</v>
      </c>
      <c r="B26" s="24"/>
      <c r="C26" s="24"/>
    </row>
    <row r="27" spans="1:3" ht="13.5" customHeight="1" x14ac:dyDescent="0.2">
      <c r="A27" s="1" t="s">
        <v>80</v>
      </c>
      <c r="B27" s="18">
        <v>333794263431</v>
      </c>
      <c r="C27" s="18">
        <v>201426917303</v>
      </c>
    </row>
    <row r="28" spans="1:3" ht="13.5" customHeight="1" x14ac:dyDescent="0.2">
      <c r="A28" s="1" t="s">
        <v>81</v>
      </c>
      <c r="B28" s="18">
        <v>258885893482</v>
      </c>
      <c r="C28" s="18">
        <v>160351320368</v>
      </c>
    </row>
    <row r="29" spans="1:3" ht="13.5" customHeight="1" x14ac:dyDescent="0.2">
      <c r="A29" s="1" t="s">
        <v>82</v>
      </c>
      <c r="B29" s="18">
        <v>16639032314</v>
      </c>
      <c r="C29" s="18" t="s">
        <v>83</v>
      </c>
    </row>
    <row r="30" spans="1:3" ht="13.5" customHeight="1" x14ac:dyDescent="0.2">
      <c r="A30" s="1" t="s">
        <v>84</v>
      </c>
      <c r="B30" s="18">
        <v>-6221765345</v>
      </c>
      <c r="C30" s="18" t="s">
        <v>85</v>
      </c>
    </row>
    <row r="31" spans="1:3" ht="13.5" customHeight="1" x14ac:dyDescent="0.2">
      <c r="A31" s="1" t="s">
        <v>100</v>
      </c>
      <c r="B31" s="18">
        <v>97769167608</v>
      </c>
      <c r="C31" s="18" t="s">
        <v>86</v>
      </c>
    </row>
    <row r="32" spans="1:3" ht="13.5" customHeight="1" x14ac:dyDescent="0.2">
      <c r="A32" s="1" t="s">
        <v>87</v>
      </c>
      <c r="B32" s="18">
        <v>1737507891</v>
      </c>
      <c r="C32" s="18" t="s">
        <v>88</v>
      </c>
    </row>
    <row r="33" spans="1:3" ht="13.5" customHeight="1" x14ac:dyDescent="0.2">
      <c r="A33" s="1" t="s">
        <v>89</v>
      </c>
      <c r="B33" s="24">
        <v>139035661749</v>
      </c>
      <c r="C33" s="24">
        <f>C35+C36</f>
        <v>108814369786</v>
      </c>
    </row>
    <row r="34" spans="1:3" ht="13.5" customHeight="1" x14ac:dyDescent="0.2">
      <c r="A34" s="1" t="s">
        <v>69</v>
      </c>
      <c r="B34" s="24"/>
      <c r="C34" s="24"/>
    </row>
    <row r="35" spans="1:3" ht="13.5" customHeight="1" x14ac:dyDescent="0.2">
      <c r="A35" s="1" t="s">
        <v>90</v>
      </c>
      <c r="B35" s="18">
        <v>126988035223</v>
      </c>
      <c r="C35" s="18" t="s">
        <v>91</v>
      </c>
    </row>
    <row r="36" spans="1:3" ht="13.5" customHeight="1" x14ac:dyDescent="0.2">
      <c r="A36" s="1" t="s">
        <v>92</v>
      </c>
      <c r="B36" s="18">
        <v>12047626526</v>
      </c>
      <c r="C36" s="18">
        <v>20753510659</v>
      </c>
    </row>
    <row r="37" spans="1:3" ht="13.5" customHeight="1" x14ac:dyDescent="0.2">
      <c r="A37" s="1" t="s">
        <v>93</v>
      </c>
      <c r="B37" s="24">
        <v>238542337248</v>
      </c>
      <c r="C37" s="24">
        <v>172520304899</v>
      </c>
    </row>
  </sheetData>
  <mergeCells count="2">
    <mergeCell ref="A7:A8"/>
    <mergeCell ref="B7:C8"/>
  </mergeCells>
  <phoneticPr fontId="0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workbookViewId="0">
      <selection activeCell="A3" sqref="A3:XFD3"/>
    </sheetView>
  </sheetViews>
  <sheetFormatPr defaultRowHeight="12.75" x14ac:dyDescent="0.2"/>
  <cols>
    <col min="1" max="1" width="52.25" style="3" customWidth="1"/>
    <col min="2" max="2" width="21.875" style="3" customWidth="1"/>
    <col min="3" max="3" width="19.125" style="3" customWidth="1"/>
    <col min="4" max="16384" width="9" style="3"/>
  </cols>
  <sheetData>
    <row r="1" spans="1:3" ht="13.9" customHeight="1" x14ac:dyDescent="0.2">
      <c r="A1" s="5" t="s">
        <v>0</v>
      </c>
      <c r="B1" s="5" t="s">
        <v>1</v>
      </c>
      <c r="C1" s="2"/>
    </row>
    <row r="2" spans="1:3" ht="13.5" customHeight="1" x14ac:dyDescent="0.2">
      <c r="A2" s="5" t="s">
        <v>2</v>
      </c>
      <c r="B2" s="5" t="s">
        <v>3</v>
      </c>
      <c r="C2" s="2"/>
    </row>
    <row r="3" spans="1:3" ht="13.5" customHeight="1" x14ac:dyDescent="0.2">
      <c r="A3" s="5" t="s">
        <v>4</v>
      </c>
      <c r="B3" s="8"/>
      <c r="C3" s="2"/>
    </row>
    <row r="4" spans="1:3" ht="13.9" customHeight="1" x14ac:dyDescent="0.2">
      <c r="A4" s="5" t="s">
        <v>5</v>
      </c>
      <c r="B4" s="8"/>
      <c r="C4" s="2"/>
    </row>
    <row r="5" spans="1:3" ht="13.5" customHeight="1" x14ac:dyDescent="0.2">
      <c r="A5" s="5" t="s">
        <v>6</v>
      </c>
      <c r="B5" s="8"/>
      <c r="C5" s="2"/>
    </row>
    <row r="6" spans="1:3" ht="13.5" customHeight="1" x14ac:dyDescent="0.2">
      <c r="A6" s="5" t="s">
        <v>7</v>
      </c>
      <c r="B6" s="8"/>
      <c r="C6" s="2"/>
    </row>
    <row r="7" spans="1:3" ht="13.5" customHeight="1" x14ac:dyDescent="0.2">
      <c r="A7" s="5" t="s">
        <v>8</v>
      </c>
      <c r="B7" s="7"/>
      <c r="C7" s="2"/>
    </row>
    <row r="8" spans="1:3" ht="13.5" customHeight="1" x14ac:dyDescent="0.2">
      <c r="A8" s="15" t="s">
        <v>9</v>
      </c>
      <c r="B8" s="15" t="s">
        <v>10</v>
      </c>
      <c r="C8" s="15" t="s">
        <v>11</v>
      </c>
    </row>
    <row r="9" spans="1:3" ht="13.5" customHeight="1" x14ac:dyDescent="0.2">
      <c r="A9" s="16"/>
      <c r="B9" s="16"/>
      <c r="C9" s="16"/>
    </row>
    <row r="10" spans="1:3" ht="13.5" customHeight="1" x14ac:dyDescent="0.2">
      <c r="A10" s="1" t="s">
        <v>12</v>
      </c>
      <c r="B10" s="2"/>
      <c r="C10" s="2"/>
    </row>
    <row r="11" spans="1:3" ht="13.5" customHeight="1" x14ac:dyDescent="0.2">
      <c r="A11" s="1" t="s">
        <v>13</v>
      </c>
      <c r="B11" s="1" t="s">
        <v>14</v>
      </c>
      <c r="C11" s="1" t="s">
        <v>15</v>
      </c>
    </row>
    <row r="12" spans="1:3" ht="13.5" customHeight="1" x14ac:dyDescent="0.2">
      <c r="A12" s="1" t="s">
        <v>16</v>
      </c>
      <c r="B12" s="1" t="s">
        <v>17</v>
      </c>
      <c r="C12" s="1" t="s">
        <v>18</v>
      </c>
    </row>
    <row r="13" spans="1:3" ht="13.5" customHeight="1" x14ac:dyDescent="0.2">
      <c r="A13" s="1" t="s">
        <v>19</v>
      </c>
      <c r="B13" s="1" t="s">
        <v>20</v>
      </c>
      <c r="C13" s="1" t="s">
        <v>21</v>
      </c>
    </row>
    <row r="14" spans="1:3" ht="13.5" customHeight="1" x14ac:dyDescent="0.2">
      <c r="A14" s="1" t="s">
        <v>22</v>
      </c>
      <c r="B14" s="1" t="s">
        <v>23</v>
      </c>
      <c r="C14" s="1" t="s">
        <v>24</v>
      </c>
    </row>
    <row r="15" spans="1:3" ht="13.5" customHeight="1" x14ac:dyDescent="0.2">
      <c r="A15" s="1" t="s">
        <v>25</v>
      </c>
      <c r="B15" s="1" t="s">
        <v>26</v>
      </c>
      <c r="C15" s="1" t="s">
        <v>27</v>
      </c>
    </row>
    <row r="16" spans="1:3" ht="13.5" customHeight="1" x14ac:dyDescent="0.2">
      <c r="A16" s="1" t="s">
        <v>28</v>
      </c>
      <c r="B16" s="1" t="s">
        <v>29</v>
      </c>
      <c r="C16" s="1" t="s">
        <v>30</v>
      </c>
    </row>
    <row r="17" spans="1:3" ht="13.5" customHeight="1" x14ac:dyDescent="0.2">
      <c r="A17" s="1" t="s">
        <v>31</v>
      </c>
      <c r="B17" s="1" t="s">
        <v>32</v>
      </c>
      <c r="C17" s="1" t="s">
        <v>33</v>
      </c>
    </row>
    <row r="18" spans="1:3" ht="13.5" customHeight="1" x14ac:dyDescent="0.2">
      <c r="A18" s="1" t="s">
        <v>34</v>
      </c>
      <c r="B18" s="2"/>
      <c r="C18" s="2"/>
    </row>
    <row r="19" spans="1:3" ht="13.5" customHeight="1" x14ac:dyDescent="0.2">
      <c r="A19" s="1" t="s">
        <v>35</v>
      </c>
      <c r="B19" s="2"/>
      <c r="C19" s="2"/>
    </row>
    <row r="20" spans="1:3" ht="13.5" customHeight="1" x14ac:dyDescent="0.2">
      <c r="A20" s="1" t="s">
        <v>36</v>
      </c>
      <c r="B20" s="1">
        <v>21</v>
      </c>
      <c r="C20" s="1" t="s">
        <v>37</v>
      </c>
    </row>
    <row r="21" spans="1:3" ht="13.5" customHeight="1" x14ac:dyDescent="0.2">
      <c r="A21" s="1" t="s">
        <v>38</v>
      </c>
      <c r="B21" s="1" t="s">
        <v>39</v>
      </c>
      <c r="C21" s="1" t="s">
        <v>40</v>
      </c>
    </row>
    <row r="22" spans="1:3" ht="13.5" customHeight="1" x14ac:dyDescent="0.2">
      <c r="A22" s="1" t="s">
        <v>41</v>
      </c>
      <c r="B22" s="1" t="s">
        <v>42</v>
      </c>
      <c r="C22" s="1" t="s">
        <v>43</v>
      </c>
    </row>
    <row r="23" spans="1:3" ht="13.5" customHeight="1" x14ac:dyDescent="0.2">
      <c r="A23" s="1" t="s">
        <v>44</v>
      </c>
      <c r="B23" s="1" t="s">
        <v>45</v>
      </c>
      <c r="C23" s="1" t="s">
        <v>46</v>
      </c>
    </row>
    <row r="24" spans="1:3" ht="13.5" customHeight="1" x14ac:dyDescent="0.2">
      <c r="A24" s="1" t="s">
        <v>47</v>
      </c>
      <c r="B24" s="1" t="s">
        <v>48</v>
      </c>
      <c r="C24" s="1" t="s">
        <v>49</v>
      </c>
    </row>
    <row r="25" spans="1:3" ht="13.5" customHeight="1" x14ac:dyDescent="0.2">
      <c r="A25" s="1" t="s">
        <v>50</v>
      </c>
      <c r="B25" s="2"/>
      <c r="C25" s="2"/>
    </row>
    <row r="26" spans="1:3" ht="13.5" customHeight="1" x14ac:dyDescent="0.2">
      <c r="A26" s="1" t="s">
        <v>51</v>
      </c>
      <c r="B26" s="1">
        <v>36</v>
      </c>
      <c r="C26" s="1" t="s">
        <v>52</v>
      </c>
    </row>
    <row r="27" spans="1:3" ht="13.5" customHeight="1" x14ac:dyDescent="0.2">
      <c r="A27" s="1" t="s">
        <v>53</v>
      </c>
      <c r="B27" s="1">
        <v>40</v>
      </c>
      <c r="C27" s="1" t="s">
        <v>52</v>
      </c>
    </row>
    <row r="28" spans="1:3" ht="13.5" customHeight="1" x14ac:dyDescent="0.2">
      <c r="A28" s="1" t="s">
        <v>101</v>
      </c>
      <c r="B28" s="1" t="s">
        <v>54</v>
      </c>
      <c r="C28" s="1" t="s">
        <v>55</v>
      </c>
    </row>
    <row r="29" spans="1:3" ht="13.5" customHeight="1" x14ac:dyDescent="0.2">
      <c r="A29" s="1" t="s">
        <v>56</v>
      </c>
      <c r="B29" s="1" t="s">
        <v>57</v>
      </c>
      <c r="C29" s="1" t="s">
        <v>58</v>
      </c>
    </row>
    <row r="30" spans="1:3" ht="13.5" customHeight="1" x14ac:dyDescent="0.2">
      <c r="A30" s="1" t="s">
        <v>59</v>
      </c>
      <c r="B30" s="1" t="s">
        <v>60</v>
      </c>
      <c r="C30" s="1" t="s">
        <v>61</v>
      </c>
    </row>
    <row r="31" spans="1:3" ht="13.5" customHeight="1" x14ac:dyDescent="0.2">
      <c r="A31" s="1" t="s">
        <v>64</v>
      </c>
      <c r="B31" s="2"/>
      <c r="C31" s="2"/>
    </row>
    <row r="32" spans="1:3" ht="13.5" customHeight="1" x14ac:dyDescent="0.2">
      <c r="A32" s="1"/>
      <c r="B32" s="1" t="s">
        <v>62</v>
      </c>
      <c r="C32" s="1" t="s">
        <v>63</v>
      </c>
    </row>
  </sheetData>
  <mergeCells count="3">
    <mergeCell ref="A8:A9"/>
    <mergeCell ref="B8:B9"/>
    <mergeCell ref="C8:C9"/>
  </mergeCells>
  <phoneticPr fontId="0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Balance sheet</vt:lpstr>
      <vt:lpstr>Income Statement</vt:lpstr>
      <vt:lpstr>Cash flow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2019-06-06T09:08:22Z</dcterms:modified>
</cp:coreProperties>
</file>